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80" windowWidth="17895" windowHeight="10695"/>
  </bookViews>
  <sheets>
    <sheet name="2024" sheetId="2" r:id="rId1"/>
  </sheets>
  <definedNames>
    <definedName name="_xlnm._FilterDatabase" localSheetId="0" hidden="1">'2024'!$B$4:$L$32</definedName>
    <definedName name="_xlnm.Print_Titles" localSheetId="0">'2024'!$5:$6</definedName>
    <definedName name="_xlnm.Print_Area" localSheetId="0">'2024'!$B$2:$L$33</definedName>
  </definedNames>
  <calcPr calcId="144525"/>
</workbook>
</file>

<file path=xl/calcChain.xml><?xml version="1.0" encoding="utf-8"?>
<calcChain xmlns="http://schemas.openxmlformats.org/spreadsheetml/2006/main">
  <c r="L27" i="2" l="1"/>
  <c r="L28" i="2"/>
  <c r="K28" i="2"/>
  <c r="K27" i="2"/>
  <c r="K21" i="2" s="1"/>
  <c r="K32" i="2" s="1"/>
  <c r="K25" i="2"/>
  <c r="K24" i="2"/>
  <c r="K23" i="2"/>
  <c r="K22" i="2"/>
  <c r="J16" i="2" l="1"/>
  <c r="K16" i="2"/>
  <c r="I16" i="2"/>
  <c r="K13" i="2" l="1"/>
  <c r="K12" i="2" s="1"/>
  <c r="K11" i="2" s="1"/>
  <c r="K10" i="2" s="1"/>
  <c r="K9" i="2" s="1"/>
  <c r="K8" i="2" s="1"/>
  <c r="K30" i="2" l="1"/>
  <c r="K29" i="2"/>
  <c r="J30" i="2"/>
  <c r="J29" i="2" s="1"/>
  <c r="J28" i="2" s="1"/>
  <c r="J27" i="2" s="1"/>
  <c r="J25" i="2"/>
  <c r="J24" i="2" s="1"/>
  <c r="J23" i="2" s="1"/>
  <c r="I13" i="2"/>
  <c r="I12" i="2" s="1"/>
  <c r="J13" i="2"/>
  <c r="J12" i="2" s="1"/>
  <c r="J22" i="2" l="1"/>
  <c r="J21" i="2" s="1"/>
  <c r="I23" i="2" l="1"/>
  <c r="I22" i="2" s="1"/>
  <c r="I21" i="2" s="1"/>
  <c r="J19" i="2"/>
  <c r="J18" i="2" s="1"/>
  <c r="J17" i="2" s="1"/>
  <c r="J15" i="2" s="1"/>
  <c r="K19" i="2"/>
  <c r="K18" i="2" s="1"/>
  <c r="K17" i="2" s="1"/>
  <c r="K15" i="2" s="1"/>
  <c r="I19" i="2"/>
  <c r="I18" i="2" s="1"/>
  <c r="I17" i="2" s="1"/>
  <c r="J11" i="2"/>
  <c r="J10" i="2" s="1"/>
  <c r="J9" i="2" s="1"/>
  <c r="J8" i="2" s="1"/>
  <c r="I11" i="2"/>
  <c r="I10" i="2" s="1"/>
  <c r="I9" i="2" s="1"/>
  <c r="I8" i="2" s="1"/>
  <c r="J32" i="2" l="1"/>
  <c r="I15" i="2"/>
  <c r="I32" i="2" s="1"/>
  <c r="L22" i="2"/>
  <c r="L9" i="2" l="1"/>
  <c r="L8" i="2" l="1"/>
  <c r="L32" i="2" l="1"/>
  <c r="L31" i="2"/>
  <c r="L30" i="2"/>
  <c r="L29" i="2"/>
  <c r="L26" i="2"/>
  <c r="L25" i="2"/>
  <c r="L24" i="2"/>
  <c r="L23" i="2"/>
  <c r="L21" i="2"/>
  <c r="L20" i="2"/>
  <c r="L19" i="2"/>
  <c r="L18" i="2"/>
  <c r="L17" i="2"/>
  <c r="L16" i="2"/>
  <c r="L15" i="2"/>
  <c r="L14" i="2"/>
  <c r="L13" i="2"/>
  <c r="L12" i="2"/>
  <c r="L11" i="2"/>
  <c r="L10" i="2"/>
</calcChain>
</file>

<file path=xl/sharedStrings.xml><?xml version="1.0" encoding="utf-8"?>
<sst xmlns="http://schemas.openxmlformats.org/spreadsheetml/2006/main" count="178" uniqueCount="47">
  <si>
    <t>(рублей)</t>
  </si>
  <si>
    <t>Наименование</t>
  </si>
  <si>
    <t>ОМ</t>
  </si>
  <si>
    <t>НР</t>
  </si>
  <si>
    <t>ВР</t>
  </si>
  <si>
    <t>Реализация полномочий исполнительно-распорядительного органа Мглинского района</t>
  </si>
  <si>
    <t>01</t>
  </si>
  <si>
    <t>0</t>
  </si>
  <si>
    <t>901</t>
  </si>
  <si>
    <t>400</t>
  </si>
  <si>
    <t>410</t>
  </si>
  <si>
    <t>22</t>
  </si>
  <si>
    <t>Строительство и архитектура в Мглинском районе</t>
  </si>
  <si>
    <t>02</t>
  </si>
  <si>
    <t>53</t>
  </si>
  <si>
    <t>Программа "Развитие образования Мглинского района"</t>
  </si>
  <si>
    <t>06</t>
  </si>
  <si>
    <t>1</t>
  </si>
  <si>
    <t>14</t>
  </si>
  <si>
    <t>Бюджетные ассигнования, утвержденные решением о бюджете</t>
  </si>
  <si>
    <t>Бюджетные ассигнования, утвержденные сводной бюджетной росписью с учетом изменений</t>
  </si>
  <si>
    <t>Процент исполнения к сводной бюджетной росписи с учетом изменений</t>
  </si>
  <si>
    <t>МП</t>
  </si>
  <si>
    <t>ППМП</t>
  </si>
  <si>
    <t>Администрация Мглинского района</t>
  </si>
  <si>
    <t/>
  </si>
  <si>
    <t>5</t>
  </si>
  <si>
    <t>Подпрограмма "Комплексное развитие систем коммунальной инфраструктуры Мглинского района"</t>
  </si>
  <si>
    <t>Подпрограмма "Осуществление переданных государственных полномочий Брянской области в сфере защиты прав детей, деятельности по профилактике безнадзорности и правонарушений несовершеннолетних, организации деятельности административных комиссий"</t>
  </si>
  <si>
    <t>ГРБС</t>
  </si>
  <si>
    <t>Создание условий для реализации прав детей-сирот и детей, оставшихся без попечения родителей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</si>
  <si>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</si>
  <si>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Капитальные вложения в объекты государственной (муниципальной) собственности</t>
  </si>
  <si>
    <t>Бюджетные инвестиции</t>
  </si>
  <si>
    <t>Создание условий для обеспечения потребностей населения района в транспортных услугах</t>
  </si>
  <si>
    <t>81650</t>
  </si>
  <si>
    <t>Софинансирование объектов капитальных вложений муниципальной собственности</t>
  </si>
  <si>
    <t>Бюджетные инвестиции в объекты капитального строительства муниципальной собственности</t>
  </si>
  <si>
    <t>81680</t>
  </si>
  <si>
    <t>ИТОГО:</t>
  </si>
  <si>
    <t xml:space="preserve">Кассовое исполнение </t>
  </si>
  <si>
    <t>Д0820</t>
  </si>
  <si>
    <t>Информация об исполнении ассигнований, утвержденных в рамках бюджетных инвестиций муниципальной собственности Мглинского муниципального района Брянской области за 2024 год</t>
  </si>
  <si>
    <t>Региональный проект "Современная школа (Брянская область)"</t>
  </si>
  <si>
    <t>E1</t>
  </si>
  <si>
    <t>Модернизация инфраструктуры общего образования в отдельных субъектах Российской Федерации</t>
  </si>
  <si>
    <t>Д2390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</si>
</sst>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shrinkToFit="1"/>
    </xf>
    <xf numFmtId="0" fontId="1" fillId="0" borderId="3">
      <alignment horizontal="left" vertical="top" wrapText="1"/>
    </xf>
    <xf numFmtId="4" fontId="1" fillId="2" borderId="3">
      <alignment horizontal="right" vertical="top" shrinkToFit="1"/>
    </xf>
    <xf numFmtId="0" fontId="3" fillId="0" borderId="4">
      <alignment horizontal="left"/>
    </xf>
    <xf numFmtId="4" fontId="3" fillId="3" borderId="3">
      <alignment horizontal="right" vertical="top" shrinkToFit="1"/>
    </xf>
    <xf numFmtId="0" fontId="1" fillId="0" borderId="5"/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3" fillId="0" borderId="3">
      <alignment horizontal="left" vertical="top" wrapText="1"/>
    </xf>
    <xf numFmtId="0" fontId="1" fillId="4" borderId="1">
      <alignment horizontal="center"/>
    </xf>
    <xf numFmtId="4" fontId="1" fillId="0" borderId="3">
      <alignment horizontal="right" vertical="top" shrinkToFit="1"/>
    </xf>
    <xf numFmtId="4" fontId="1" fillId="0" borderId="1">
      <alignment horizontal="right" shrinkToFit="1"/>
    </xf>
  </cellStyleXfs>
  <cellXfs count="54">
    <xf numFmtId="0" fontId="0" fillId="0" borderId="0" xfId="0"/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8" fillId="0" borderId="1" xfId="4" applyNumberFormat="1" applyFont="1" applyProtection="1">
      <alignment horizontal="center"/>
    </xf>
    <xf numFmtId="0" fontId="6" fillId="0" borderId="1" xfId="6" applyNumberFormat="1" applyFont="1" applyProtection="1">
      <alignment horizontal="right"/>
    </xf>
    <xf numFmtId="0" fontId="10" fillId="0" borderId="0" xfId="0" applyFont="1" applyProtection="1">
      <protection locked="0"/>
    </xf>
    <xf numFmtId="0" fontId="11" fillId="0" borderId="1" xfId="2" applyNumberFormat="1" applyFont="1" applyProtection="1"/>
    <xf numFmtId="0" fontId="12" fillId="0" borderId="0" xfId="0" applyFont="1" applyProtection="1">
      <protection locked="0"/>
    </xf>
    <xf numFmtId="0" fontId="9" fillId="0" borderId="1" xfId="2" applyNumberFormat="1" applyFont="1" applyProtection="1"/>
    <xf numFmtId="0" fontId="7" fillId="5" borderId="0" xfId="0" applyFont="1" applyFill="1" applyProtection="1">
      <protection locked="0"/>
    </xf>
    <xf numFmtId="0" fontId="9" fillId="5" borderId="1" xfId="2" applyNumberFormat="1" applyFont="1" applyFill="1" applyProtection="1"/>
    <xf numFmtId="0" fontId="12" fillId="5" borderId="0" xfId="0" applyFont="1" applyFill="1" applyProtection="1">
      <protection locked="0"/>
    </xf>
    <xf numFmtId="0" fontId="8" fillId="0" borderId="3" xfId="0" applyFont="1" applyFill="1" applyBorder="1" applyAlignment="1">
      <alignment horizontal="center" vertical="center" wrapText="1"/>
    </xf>
    <xf numFmtId="4" fontId="12" fillId="0" borderId="0" xfId="0" applyNumberFormat="1" applyFont="1" applyProtection="1">
      <protection locked="0"/>
    </xf>
    <xf numFmtId="0" fontId="13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top" wrapText="1"/>
    </xf>
    <xf numFmtId="4" fontId="5" fillId="0" borderId="3" xfId="0" applyNumberFormat="1" applyFont="1" applyFill="1" applyBorder="1" applyAlignment="1">
      <alignment horizontal="right" vertical="center" wrapText="1"/>
    </xf>
    <xf numFmtId="0" fontId="15" fillId="0" borderId="3" xfId="0" applyFont="1" applyFill="1" applyBorder="1" applyAlignment="1">
      <alignment vertical="top" wrapText="1"/>
    </xf>
    <xf numFmtId="4" fontId="8" fillId="0" borderId="3" xfId="0" applyNumberFormat="1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4" fontId="14" fillId="0" borderId="0" xfId="0" applyNumberFormat="1" applyFont="1" applyFill="1" applyAlignment="1">
      <alignment horizontal="center" vertical="top" wrapText="1"/>
    </xf>
    <xf numFmtId="0" fontId="13" fillId="0" borderId="6" xfId="0" applyFont="1" applyFill="1" applyBorder="1" applyAlignment="1">
      <alignment horizontal="center" vertical="center" wrapText="1"/>
    </xf>
    <xf numFmtId="0" fontId="8" fillId="0" borderId="2" xfId="7" applyFont="1">
      <alignment horizontal="center" vertical="center" wrapText="1"/>
    </xf>
    <xf numFmtId="0" fontId="13" fillId="5" borderId="3" xfId="0" applyFont="1" applyFill="1" applyBorder="1" applyAlignment="1">
      <alignment horizontal="left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vertical="top" wrapText="1"/>
    </xf>
    <xf numFmtId="4" fontId="14" fillId="5" borderId="3" xfId="0" applyNumberFormat="1" applyFont="1" applyFill="1" applyBorder="1" applyAlignment="1">
      <alignment horizontal="right" vertical="center" wrapText="1"/>
    </xf>
    <xf numFmtId="4" fontId="13" fillId="5" borderId="3" xfId="0" applyNumberFormat="1" applyFont="1" applyFill="1" applyBorder="1" applyAlignment="1">
      <alignment horizontal="right" vertical="center" wrapText="1"/>
    </xf>
    <xf numFmtId="4" fontId="16" fillId="5" borderId="3" xfId="0" applyNumberFormat="1" applyFont="1" applyFill="1" applyBorder="1" applyAlignment="1">
      <alignment horizontal="right" vertical="center" wrapText="1"/>
    </xf>
    <xf numFmtId="0" fontId="11" fillId="5" borderId="1" xfId="2" applyNumberFormat="1" applyFont="1" applyFill="1" applyProtection="1"/>
    <xf numFmtId="0" fontId="10" fillId="5" borderId="0" xfId="0" applyFont="1" applyFill="1" applyProtection="1">
      <protection locked="0"/>
    </xf>
    <xf numFmtId="0" fontId="15" fillId="5" borderId="3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vertical="top" wrapText="1"/>
    </xf>
    <xf numFmtId="4" fontId="8" fillId="5" borderId="3" xfId="0" applyNumberFormat="1" applyFont="1" applyFill="1" applyBorder="1" applyAlignment="1">
      <alignment horizontal="right" vertical="center" wrapText="1"/>
    </xf>
    <xf numFmtId="4" fontId="5" fillId="5" borderId="3" xfId="0" applyNumberFormat="1" applyFont="1" applyFill="1" applyBorder="1" applyAlignment="1">
      <alignment horizontal="right" vertical="center" wrapText="1"/>
    </xf>
    <xf numFmtId="0" fontId="6" fillId="0" borderId="1" xfId="1" applyNumberFormat="1" applyFont="1" applyProtection="1">
      <alignment horizontal="left" vertical="top" wrapText="1"/>
    </xf>
    <xf numFmtId="0" fontId="6" fillId="0" borderId="1" xfId="1" applyFont="1">
      <alignment horizontal="left" vertical="top" wrapText="1"/>
    </xf>
    <xf numFmtId="0" fontId="9" fillId="0" borderId="1" xfId="3" applyNumberFormat="1" applyFont="1" applyProtection="1">
      <alignment horizontal="center" wrapText="1"/>
    </xf>
    <xf numFmtId="0" fontId="9" fillId="0" borderId="1" xfId="3" applyFont="1">
      <alignment horizontal="center" wrapText="1"/>
    </xf>
    <xf numFmtId="0" fontId="8" fillId="0" borderId="1" xfId="4" applyNumberFormat="1" applyFont="1" applyProtection="1">
      <alignment horizontal="center"/>
    </xf>
    <xf numFmtId="0" fontId="8" fillId="0" borderId="1" xfId="4" applyFont="1">
      <alignment horizontal="center"/>
    </xf>
    <xf numFmtId="0" fontId="6" fillId="0" borderId="1" xfId="6" applyNumberFormat="1" applyFont="1" applyProtection="1">
      <alignment horizontal="right"/>
    </xf>
    <xf numFmtId="0" fontId="6" fillId="0" borderId="1" xfId="6" applyFont="1">
      <alignment horizontal="right"/>
    </xf>
    <xf numFmtId="0" fontId="15" fillId="0" borderId="3" xfId="0" applyFont="1" applyFill="1" applyBorder="1" applyAlignment="1">
      <alignment vertical="center" wrapText="1"/>
    </xf>
    <xf numFmtId="0" fontId="8" fillId="0" borderId="2" xfId="7" applyNumberFormat="1" applyFont="1" applyProtection="1">
      <alignment horizontal="center" vertical="center" wrapText="1"/>
    </xf>
    <xf numFmtId="0" fontId="8" fillId="0" borderId="2" xfId="7" applyFo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7"/>
    <cellStyle name="xl23" xfId="8"/>
    <cellStyle name="xl24" xfId="11"/>
    <cellStyle name="xl25" xfId="13"/>
    <cellStyle name="xl26" xfId="1"/>
    <cellStyle name="xl27" xfId="3"/>
    <cellStyle name="xl28" xfId="4"/>
    <cellStyle name="xl29" xfId="5"/>
    <cellStyle name="xl30" xfId="6"/>
    <cellStyle name="xl31" xfId="12"/>
    <cellStyle name="xl32" xfId="2"/>
    <cellStyle name="xl33" xfId="14"/>
    <cellStyle name="xl34" xfId="9"/>
    <cellStyle name="xl35" xfId="21"/>
    <cellStyle name="xl36" xfId="10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3"/>
  <sheetViews>
    <sheetView showGridLines="0" tabSelected="1" topLeftCell="B1" zoomScale="77" zoomScaleNormal="77" zoomScaleSheetLayoutView="100" workbookViewId="0">
      <pane ySplit="6" topLeftCell="A7" activePane="bottomLeft" state="frozen"/>
      <selection pane="bottomLeft" activeCell="I27" sqref="I27:L28"/>
    </sheetView>
  </sheetViews>
  <sheetFormatPr defaultRowHeight="15" outlineLevelRow="6" x14ac:dyDescent="0.25"/>
  <cols>
    <col min="1" max="1" width="4" style="2" customWidth="1"/>
    <col min="2" max="2" width="44.85546875" style="2" customWidth="1"/>
    <col min="3" max="3" width="6.5703125" style="2" customWidth="1"/>
    <col min="4" max="4" width="9.140625" style="2" customWidth="1"/>
    <col min="5" max="5" width="6.28515625" style="2" customWidth="1"/>
    <col min="6" max="6" width="7.85546875" style="2" customWidth="1"/>
    <col min="7" max="7" width="14" style="2" customWidth="1"/>
    <col min="8" max="8" width="6.28515625" style="2" customWidth="1"/>
    <col min="9" max="9" width="19.140625" style="9" customWidth="1"/>
    <col min="10" max="11" width="21.28515625" style="9" customWidth="1"/>
    <col min="12" max="12" width="17.7109375" style="9" customWidth="1"/>
    <col min="13" max="13" width="0.140625" style="2" customWidth="1"/>
    <col min="14" max="14" width="3.7109375" style="2" customWidth="1"/>
    <col min="15" max="16" width="18" style="2" bestFit="1" customWidth="1"/>
    <col min="17" max="16384" width="9.140625" style="2"/>
  </cols>
  <sheetData>
    <row r="1" spans="2:15" ht="3" customHeight="1" x14ac:dyDescent="0.25"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1"/>
      <c r="N1" s="1"/>
    </row>
    <row r="2" spans="2:15" ht="108.75" customHeight="1" x14ac:dyDescent="0.3">
      <c r="B2" s="43" t="s">
        <v>42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3"/>
      <c r="N2" s="3"/>
    </row>
    <row r="3" spans="2:15" ht="15.75" customHeight="1" x14ac:dyDescent="0.25"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3"/>
      <c r="N3" s="3"/>
    </row>
    <row r="4" spans="2:15" ht="12.75" customHeight="1" x14ac:dyDescent="0.25">
      <c r="B4" s="47" t="s">
        <v>0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"/>
      <c r="N4" s="4"/>
    </row>
    <row r="5" spans="2:15" ht="123" customHeight="1" x14ac:dyDescent="0.25">
      <c r="B5" s="52" t="s">
        <v>1</v>
      </c>
      <c r="C5" s="52" t="s">
        <v>22</v>
      </c>
      <c r="D5" s="52" t="s">
        <v>23</v>
      </c>
      <c r="E5" s="52" t="s">
        <v>2</v>
      </c>
      <c r="F5" s="52" t="s">
        <v>29</v>
      </c>
      <c r="G5" s="52" t="s">
        <v>3</v>
      </c>
      <c r="H5" s="52" t="s">
        <v>4</v>
      </c>
      <c r="I5" s="50" t="s">
        <v>19</v>
      </c>
      <c r="J5" s="50" t="s">
        <v>20</v>
      </c>
      <c r="K5" s="50" t="s">
        <v>40</v>
      </c>
      <c r="L5" s="50" t="s">
        <v>21</v>
      </c>
      <c r="M5" s="1"/>
      <c r="N5" s="1"/>
    </row>
    <row r="6" spans="2:15" ht="12.75" customHeight="1" x14ac:dyDescent="0.25">
      <c r="B6" s="53"/>
      <c r="C6" s="53"/>
      <c r="D6" s="53"/>
      <c r="E6" s="53"/>
      <c r="F6" s="53"/>
      <c r="G6" s="53"/>
      <c r="H6" s="53"/>
      <c r="I6" s="51"/>
      <c r="J6" s="51"/>
      <c r="K6" s="51"/>
      <c r="L6" s="51"/>
      <c r="M6" s="1"/>
      <c r="N6" s="1"/>
    </row>
    <row r="7" spans="2:15" ht="12.75" customHeight="1" x14ac:dyDescent="0.25">
      <c r="B7" s="26">
        <v>1</v>
      </c>
      <c r="C7" s="26">
        <v>2</v>
      </c>
      <c r="D7" s="26">
        <v>3</v>
      </c>
      <c r="E7" s="26">
        <v>4</v>
      </c>
      <c r="F7" s="26">
        <v>5</v>
      </c>
      <c r="G7" s="26">
        <v>6</v>
      </c>
      <c r="H7" s="26"/>
      <c r="I7" s="27">
        <v>8</v>
      </c>
      <c r="J7" s="27">
        <v>9</v>
      </c>
      <c r="K7" s="27">
        <v>10</v>
      </c>
      <c r="L7" s="27">
        <v>11</v>
      </c>
      <c r="M7" s="1"/>
      <c r="N7" s="1"/>
    </row>
    <row r="8" spans="2:15" s="7" customFormat="1" ht="47.25" x14ac:dyDescent="0.3">
      <c r="B8" s="15" t="s">
        <v>5</v>
      </c>
      <c r="C8" s="16" t="s">
        <v>6</v>
      </c>
      <c r="D8" s="17" t="s">
        <v>25</v>
      </c>
      <c r="E8" s="17" t="s">
        <v>25</v>
      </c>
      <c r="F8" s="17" t="s">
        <v>25</v>
      </c>
      <c r="G8" s="17" t="s">
        <v>25</v>
      </c>
      <c r="H8" s="17" t="s">
        <v>25</v>
      </c>
      <c r="I8" s="20">
        <f t="shared" ref="I8:I13" si="0">I9</f>
        <v>22872300</v>
      </c>
      <c r="J8" s="20">
        <f t="shared" ref="J8:K11" si="1">J9</f>
        <v>20309275.34</v>
      </c>
      <c r="K8" s="20">
        <f t="shared" si="1"/>
        <v>17706466.34</v>
      </c>
      <c r="L8" s="18">
        <f>K8/J8*100</f>
        <v>87.184136526655607</v>
      </c>
      <c r="M8" s="8"/>
      <c r="O8" s="13"/>
    </row>
    <row r="9" spans="2:15" s="5" customFormat="1" ht="126" outlineLevel="4" x14ac:dyDescent="0.3">
      <c r="B9" s="22" t="s">
        <v>28</v>
      </c>
      <c r="C9" s="12" t="s">
        <v>6</v>
      </c>
      <c r="D9" s="12" t="s">
        <v>17</v>
      </c>
      <c r="E9" s="12" t="s">
        <v>25</v>
      </c>
      <c r="F9" s="23" t="s">
        <v>25</v>
      </c>
      <c r="G9" s="23" t="s">
        <v>25</v>
      </c>
      <c r="H9" s="23" t="s">
        <v>25</v>
      </c>
      <c r="I9" s="18">
        <f t="shared" si="0"/>
        <v>22872300</v>
      </c>
      <c r="J9" s="18">
        <f t="shared" si="1"/>
        <v>20309275.34</v>
      </c>
      <c r="K9" s="18">
        <f t="shared" si="1"/>
        <v>17706466.34</v>
      </c>
      <c r="L9" s="18">
        <f t="shared" ref="L9:L14" si="2">K9/J9*100</f>
        <v>87.184136526655607</v>
      </c>
      <c r="M9" s="6"/>
    </row>
    <row r="10" spans="2:15" s="5" customFormat="1" ht="47.25" outlineLevel="4" x14ac:dyDescent="0.3">
      <c r="B10" s="15" t="s">
        <v>30</v>
      </c>
      <c r="C10" s="16" t="s">
        <v>6</v>
      </c>
      <c r="D10" s="16" t="s">
        <v>17</v>
      </c>
      <c r="E10" s="16" t="s">
        <v>11</v>
      </c>
      <c r="F10" s="17" t="s">
        <v>25</v>
      </c>
      <c r="G10" s="17" t="s">
        <v>25</v>
      </c>
      <c r="H10" s="17" t="s">
        <v>25</v>
      </c>
      <c r="I10" s="20">
        <f t="shared" si="0"/>
        <v>22872300</v>
      </c>
      <c r="J10" s="20">
        <f t="shared" si="1"/>
        <v>20309275.34</v>
      </c>
      <c r="K10" s="20">
        <f t="shared" si="1"/>
        <v>17706466.34</v>
      </c>
      <c r="L10" s="18">
        <f t="shared" si="2"/>
        <v>87.184136526655607</v>
      </c>
      <c r="M10" s="6"/>
    </row>
    <row r="11" spans="2:15" s="5" customFormat="1" ht="18.75" outlineLevel="5" x14ac:dyDescent="0.3">
      <c r="B11" s="15" t="s">
        <v>24</v>
      </c>
      <c r="C11" s="16" t="s">
        <v>6</v>
      </c>
      <c r="D11" s="16" t="s">
        <v>17</v>
      </c>
      <c r="E11" s="16" t="s">
        <v>11</v>
      </c>
      <c r="F11" s="16" t="s">
        <v>8</v>
      </c>
      <c r="G11" s="19" t="s">
        <v>25</v>
      </c>
      <c r="H11" s="19" t="s">
        <v>25</v>
      </c>
      <c r="I11" s="20">
        <f t="shared" si="0"/>
        <v>22872300</v>
      </c>
      <c r="J11" s="20">
        <f t="shared" si="1"/>
        <v>20309275.34</v>
      </c>
      <c r="K11" s="20">
        <f t="shared" si="1"/>
        <v>17706466.34</v>
      </c>
      <c r="L11" s="18">
        <f t="shared" si="2"/>
        <v>87.184136526655607</v>
      </c>
      <c r="M11" s="6"/>
    </row>
    <row r="12" spans="2:15" s="35" customFormat="1" ht="78.75" outlineLevel="6" x14ac:dyDescent="0.3">
      <c r="B12" s="28" t="s">
        <v>31</v>
      </c>
      <c r="C12" s="29" t="s">
        <v>6</v>
      </c>
      <c r="D12" s="29" t="s">
        <v>17</v>
      </c>
      <c r="E12" s="29" t="s">
        <v>11</v>
      </c>
      <c r="F12" s="29" t="s">
        <v>8</v>
      </c>
      <c r="G12" s="29" t="s">
        <v>41</v>
      </c>
      <c r="H12" s="30" t="s">
        <v>25</v>
      </c>
      <c r="I12" s="32">
        <f t="shared" si="0"/>
        <v>22872300</v>
      </c>
      <c r="J12" s="32">
        <f>J13</f>
        <v>20309275.34</v>
      </c>
      <c r="K12" s="32">
        <f>K13</f>
        <v>17706466.34</v>
      </c>
      <c r="L12" s="33">
        <f t="shared" si="2"/>
        <v>87.184136526655607</v>
      </c>
      <c r="M12" s="34"/>
    </row>
    <row r="13" spans="2:15" s="35" customFormat="1" ht="47.25" outlineLevel="5" x14ac:dyDescent="0.3">
      <c r="B13" s="28" t="s">
        <v>32</v>
      </c>
      <c r="C13" s="29" t="s">
        <v>6</v>
      </c>
      <c r="D13" s="29" t="s">
        <v>17</v>
      </c>
      <c r="E13" s="29" t="s">
        <v>11</v>
      </c>
      <c r="F13" s="29" t="s">
        <v>8</v>
      </c>
      <c r="G13" s="29" t="s">
        <v>41</v>
      </c>
      <c r="H13" s="29" t="s">
        <v>9</v>
      </c>
      <c r="I13" s="32">
        <f t="shared" si="0"/>
        <v>22872300</v>
      </c>
      <c r="J13" s="32">
        <f>J14</f>
        <v>20309275.34</v>
      </c>
      <c r="K13" s="32">
        <f>K14</f>
        <v>17706466.34</v>
      </c>
      <c r="L13" s="33">
        <f t="shared" si="2"/>
        <v>87.184136526655607</v>
      </c>
      <c r="M13" s="34"/>
    </row>
    <row r="14" spans="2:15" s="35" customFormat="1" ht="18.75" outlineLevel="6" x14ac:dyDescent="0.3">
      <c r="B14" s="28" t="s">
        <v>33</v>
      </c>
      <c r="C14" s="29" t="s">
        <v>6</v>
      </c>
      <c r="D14" s="29" t="s">
        <v>17</v>
      </c>
      <c r="E14" s="29" t="s">
        <v>11</v>
      </c>
      <c r="F14" s="29" t="s">
        <v>8</v>
      </c>
      <c r="G14" s="29" t="s">
        <v>41</v>
      </c>
      <c r="H14" s="29" t="s">
        <v>10</v>
      </c>
      <c r="I14" s="31">
        <v>22872300</v>
      </c>
      <c r="J14" s="32">
        <v>20309275.34</v>
      </c>
      <c r="K14" s="33">
        <v>17706466.34</v>
      </c>
      <c r="L14" s="33">
        <f t="shared" si="2"/>
        <v>87.184136526655607</v>
      </c>
      <c r="M14" s="34"/>
    </row>
    <row r="15" spans="2:15" s="7" customFormat="1" ht="31.5" outlineLevel="3" x14ac:dyDescent="0.3">
      <c r="B15" s="15" t="s">
        <v>12</v>
      </c>
      <c r="C15" s="16" t="s">
        <v>13</v>
      </c>
      <c r="D15" s="17" t="s">
        <v>25</v>
      </c>
      <c r="E15" s="17" t="s">
        <v>25</v>
      </c>
      <c r="F15" s="17" t="s">
        <v>25</v>
      </c>
      <c r="G15" s="17" t="s">
        <v>25</v>
      </c>
      <c r="H15" s="17" t="s">
        <v>25</v>
      </c>
      <c r="I15" s="20">
        <f>I16</f>
        <v>0</v>
      </c>
      <c r="J15" s="20">
        <f t="shared" ref="J15:K16" si="3">J16</f>
        <v>514090</v>
      </c>
      <c r="K15" s="20">
        <f>K16</f>
        <v>154227</v>
      </c>
      <c r="L15" s="18">
        <f t="shared" ref="L15" si="4">K15/J15*100</f>
        <v>30</v>
      </c>
      <c r="M15" s="8"/>
    </row>
    <row r="16" spans="2:15" s="5" customFormat="1" ht="47.25" outlineLevel="5" x14ac:dyDescent="0.3">
      <c r="B16" s="15" t="s">
        <v>27</v>
      </c>
      <c r="C16" s="16" t="s">
        <v>13</v>
      </c>
      <c r="D16" s="16" t="s">
        <v>26</v>
      </c>
      <c r="E16" s="16" t="s">
        <v>25</v>
      </c>
      <c r="F16" s="17" t="s">
        <v>25</v>
      </c>
      <c r="G16" s="17" t="s">
        <v>25</v>
      </c>
      <c r="H16" s="17" t="s">
        <v>25</v>
      </c>
      <c r="I16" s="20">
        <f>I17</f>
        <v>0</v>
      </c>
      <c r="J16" s="20">
        <f t="shared" si="3"/>
        <v>514090</v>
      </c>
      <c r="K16" s="20">
        <f t="shared" si="3"/>
        <v>154227</v>
      </c>
      <c r="L16" s="18">
        <f t="shared" ref="L16:L20" si="5">K16/J16*100</f>
        <v>30</v>
      </c>
      <c r="M16" s="6"/>
    </row>
    <row r="17" spans="2:13" s="5" customFormat="1" ht="47.25" outlineLevel="4" x14ac:dyDescent="0.3">
      <c r="B17" s="15" t="s">
        <v>34</v>
      </c>
      <c r="C17" s="16" t="s">
        <v>13</v>
      </c>
      <c r="D17" s="16" t="s">
        <v>26</v>
      </c>
      <c r="E17" s="16" t="s">
        <v>14</v>
      </c>
      <c r="F17" s="17" t="s">
        <v>25</v>
      </c>
      <c r="G17" s="17" t="s">
        <v>25</v>
      </c>
      <c r="H17" s="17" t="s">
        <v>25</v>
      </c>
      <c r="I17" s="20">
        <f>I18</f>
        <v>0</v>
      </c>
      <c r="J17" s="20">
        <f t="shared" ref="J17:K19" si="6">J18</f>
        <v>514090</v>
      </c>
      <c r="K17" s="20">
        <f t="shared" si="6"/>
        <v>154227</v>
      </c>
      <c r="L17" s="18">
        <f t="shared" si="5"/>
        <v>30</v>
      </c>
      <c r="M17" s="6"/>
    </row>
    <row r="18" spans="2:13" s="5" customFormat="1" ht="18.75" outlineLevel="5" x14ac:dyDescent="0.3">
      <c r="B18" s="15" t="s">
        <v>24</v>
      </c>
      <c r="C18" s="16" t="s">
        <v>13</v>
      </c>
      <c r="D18" s="16" t="s">
        <v>26</v>
      </c>
      <c r="E18" s="16" t="s">
        <v>14</v>
      </c>
      <c r="F18" s="16" t="s">
        <v>8</v>
      </c>
      <c r="G18" s="19" t="s">
        <v>25</v>
      </c>
      <c r="H18" s="19" t="s">
        <v>25</v>
      </c>
      <c r="I18" s="20">
        <f>I19</f>
        <v>0</v>
      </c>
      <c r="J18" s="20">
        <f t="shared" si="6"/>
        <v>514090</v>
      </c>
      <c r="K18" s="20">
        <f t="shared" si="6"/>
        <v>154227</v>
      </c>
      <c r="L18" s="18">
        <f t="shared" si="5"/>
        <v>30</v>
      </c>
      <c r="M18" s="6"/>
    </row>
    <row r="19" spans="2:13" s="11" customFormat="1" ht="47.25" outlineLevel="2" x14ac:dyDescent="0.3">
      <c r="B19" s="28" t="s">
        <v>32</v>
      </c>
      <c r="C19" s="29" t="s">
        <v>13</v>
      </c>
      <c r="D19" s="29" t="s">
        <v>26</v>
      </c>
      <c r="E19" s="29" t="s">
        <v>14</v>
      </c>
      <c r="F19" s="29" t="s">
        <v>8</v>
      </c>
      <c r="G19" s="29" t="s">
        <v>35</v>
      </c>
      <c r="H19" s="29" t="s">
        <v>9</v>
      </c>
      <c r="I19" s="31">
        <f>I20</f>
        <v>0</v>
      </c>
      <c r="J19" s="31">
        <f t="shared" si="6"/>
        <v>514090</v>
      </c>
      <c r="K19" s="31">
        <f t="shared" si="6"/>
        <v>154227</v>
      </c>
      <c r="L19" s="33">
        <f t="shared" si="5"/>
        <v>30</v>
      </c>
      <c r="M19" s="10"/>
    </row>
    <row r="20" spans="2:13" s="11" customFormat="1" ht="18.75" outlineLevel="3" x14ac:dyDescent="0.3">
      <c r="B20" s="28" t="s">
        <v>33</v>
      </c>
      <c r="C20" s="29" t="s">
        <v>13</v>
      </c>
      <c r="D20" s="29" t="s">
        <v>26</v>
      </c>
      <c r="E20" s="29" t="s">
        <v>14</v>
      </c>
      <c r="F20" s="29" t="s">
        <v>8</v>
      </c>
      <c r="G20" s="29" t="s">
        <v>35</v>
      </c>
      <c r="H20" s="29" t="s">
        <v>10</v>
      </c>
      <c r="I20" s="31">
        <v>0</v>
      </c>
      <c r="J20" s="32">
        <v>514090</v>
      </c>
      <c r="K20" s="33">
        <v>154227</v>
      </c>
      <c r="L20" s="33">
        <f t="shared" si="5"/>
        <v>30</v>
      </c>
      <c r="M20" s="10"/>
    </row>
    <row r="21" spans="2:13" s="5" customFormat="1" ht="31.5" outlineLevel="3" x14ac:dyDescent="0.3">
      <c r="B21" s="15" t="s">
        <v>15</v>
      </c>
      <c r="C21" s="16" t="s">
        <v>16</v>
      </c>
      <c r="D21" s="17" t="s">
        <v>25</v>
      </c>
      <c r="E21" s="17" t="s">
        <v>25</v>
      </c>
      <c r="F21" s="17" t="s">
        <v>25</v>
      </c>
      <c r="G21" s="17" t="s">
        <v>25</v>
      </c>
      <c r="H21" s="17" t="s">
        <v>25</v>
      </c>
      <c r="I21" s="20">
        <f>I22</f>
        <v>0</v>
      </c>
      <c r="J21" s="20">
        <f>J22+J27</f>
        <v>110653466.95</v>
      </c>
      <c r="K21" s="20">
        <f>K22+K27</f>
        <v>70641770.799999997</v>
      </c>
      <c r="L21" s="18">
        <f t="shared" ref="L21" si="7">K21/J21*100</f>
        <v>63.840539973248433</v>
      </c>
      <c r="M21" s="6"/>
    </row>
    <row r="22" spans="2:13" s="5" customFormat="1" ht="47.25" outlineLevel="4" x14ac:dyDescent="0.3">
      <c r="B22" s="15" t="s">
        <v>36</v>
      </c>
      <c r="C22" s="16" t="s">
        <v>16</v>
      </c>
      <c r="D22" s="16" t="s">
        <v>7</v>
      </c>
      <c r="E22" s="16" t="s">
        <v>18</v>
      </c>
      <c r="F22" s="17" t="s">
        <v>25</v>
      </c>
      <c r="G22" s="17" t="s">
        <v>25</v>
      </c>
      <c r="H22" s="17" t="s">
        <v>25</v>
      </c>
      <c r="I22" s="20">
        <f>I23</f>
        <v>0</v>
      </c>
      <c r="J22" s="20">
        <f>J23</f>
        <v>170182</v>
      </c>
      <c r="K22" s="20">
        <f>K23</f>
        <v>170182</v>
      </c>
      <c r="L22" s="18">
        <f t="shared" ref="L22:L31" si="8">K22/J22*100</f>
        <v>100</v>
      </c>
      <c r="M22" s="6"/>
    </row>
    <row r="23" spans="2:13" s="35" customFormat="1" ht="18.75" outlineLevel="5" x14ac:dyDescent="0.3">
      <c r="B23" s="36" t="s">
        <v>24</v>
      </c>
      <c r="C23" s="37" t="s">
        <v>16</v>
      </c>
      <c r="D23" s="37" t="s">
        <v>7</v>
      </c>
      <c r="E23" s="37" t="s">
        <v>18</v>
      </c>
      <c r="F23" s="37" t="s">
        <v>8</v>
      </c>
      <c r="G23" s="38" t="s">
        <v>25</v>
      </c>
      <c r="H23" s="38" t="s">
        <v>25</v>
      </c>
      <c r="I23" s="39">
        <f>I24+I29</f>
        <v>0</v>
      </c>
      <c r="J23" s="39">
        <f>J24</f>
        <v>170182</v>
      </c>
      <c r="K23" s="39">
        <f>K24</f>
        <v>170182</v>
      </c>
      <c r="L23" s="40">
        <f t="shared" si="8"/>
        <v>100</v>
      </c>
      <c r="M23" s="34"/>
    </row>
    <row r="24" spans="2:13" s="35" customFormat="1" ht="47.25" outlineLevel="6" x14ac:dyDescent="0.3">
      <c r="B24" s="28" t="s">
        <v>37</v>
      </c>
      <c r="C24" s="29" t="s">
        <v>16</v>
      </c>
      <c r="D24" s="29" t="s">
        <v>7</v>
      </c>
      <c r="E24" s="29" t="s">
        <v>18</v>
      </c>
      <c r="F24" s="29" t="s">
        <v>8</v>
      </c>
      <c r="G24" s="29" t="s">
        <v>38</v>
      </c>
      <c r="H24" s="30" t="s">
        <v>25</v>
      </c>
      <c r="I24" s="31">
        <v>0</v>
      </c>
      <c r="J24" s="32">
        <f>J25</f>
        <v>170182</v>
      </c>
      <c r="K24" s="32">
        <f>K25</f>
        <v>170182</v>
      </c>
      <c r="L24" s="33">
        <f t="shared" si="8"/>
        <v>100</v>
      </c>
      <c r="M24" s="34"/>
    </row>
    <row r="25" spans="2:13" s="35" customFormat="1" ht="47.25" outlineLevel="4" x14ac:dyDescent="0.3">
      <c r="B25" s="28" t="s">
        <v>32</v>
      </c>
      <c r="C25" s="29" t="s">
        <v>16</v>
      </c>
      <c r="D25" s="29" t="s">
        <v>7</v>
      </c>
      <c r="E25" s="29" t="s">
        <v>18</v>
      </c>
      <c r="F25" s="29" t="s">
        <v>8</v>
      </c>
      <c r="G25" s="29" t="s">
        <v>38</v>
      </c>
      <c r="H25" s="29" t="s">
        <v>9</v>
      </c>
      <c r="I25" s="31">
        <v>0</v>
      </c>
      <c r="J25" s="32">
        <f>J26</f>
        <v>170182</v>
      </c>
      <c r="K25" s="32">
        <f>K26</f>
        <v>170182</v>
      </c>
      <c r="L25" s="33">
        <f t="shared" si="8"/>
        <v>100</v>
      </c>
      <c r="M25" s="34"/>
    </row>
    <row r="26" spans="2:13" s="35" customFormat="1" ht="18.75" outlineLevel="5" x14ac:dyDescent="0.3">
      <c r="B26" s="28" t="s">
        <v>33</v>
      </c>
      <c r="C26" s="29" t="s">
        <v>16</v>
      </c>
      <c r="D26" s="29" t="s">
        <v>7</v>
      </c>
      <c r="E26" s="29" t="s">
        <v>18</v>
      </c>
      <c r="F26" s="29" t="s">
        <v>8</v>
      </c>
      <c r="G26" s="29" t="s">
        <v>38</v>
      </c>
      <c r="H26" s="29" t="s">
        <v>10</v>
      </c>
      <c r="I26" s="31">
        <v>0</v>
      </c>
      <c r="J26" s="32">
        <v>170182</v>
      </c>
      <c r="K26" s="33">
        <v>170182</v>
      </c>
      <c r="L26" s="33">
        <f t="shared" si="8"/>
        <v>100</v>
      </c>
      <c r="M26" s="34"/>
    </row>
    <row r="27" spans="2:13" s="35" customFormat="1" ht="31.5" outlineLevel="5" x14ac:dyDescent="0.3">
      <c r="B27" s="15" t="s">
        <v>43</v>
      </c>
      <c r="C27" s="16" t="s">
        <v>16</v>
      </c>
      <c r="D27" s="16" t="s">
        <v>7</v>
      </c>
      <c r="E27" s="16" t="s">
        <v>44</v>
      </c>
      <c r="F27" s="29"/>
      <c r="G27" s="29"/>
      <c r="H27" s="29"/>
      <c r="I27" s="39">
        <v>0</v>
      </c>
      <c r="J27" s="39">
        <f>J28</f>
        <v>110483284.95</v>
      </c>
      <c r="K27" s="39">
        <f>K28</f>
        <v>70471588.799999997</v>
      </c>
      <c r="L27" s="40">
        <f t="shared" si="8"/>
        <v>63.784842052707269</v>
      </c>
      <c r="M27" s="34"/>
    </row>
    <row r="28" spans="2:13" s="35" customFormat="1" ht="18.75" outlineLevel="5" x14ac:dyDescent="0.3">
      <c r="B28" s="15" t="s">
        <v>24</v>
      </c>
      <c r="C28" s="16" t="s">
        <v>16</v>
      </c>
      <c r="D28" s="16" t="s">
        <v>7</v>
      </c>
      <c r="E28" s="16" t="s">
        <v>44</v>
      </c>
      <c r="F28" s="16" t="s">
        <v>8</v>
      </c>
      <c r="G28" s="19" t="s">
        <v>25</v>
      </c>
      <c r="H28" s="29"/>
      <c r="I28" s="39">
        <v>0</v>
      </c>
      <c r="J28" s="39">
        <f>J29</f>
        <v>110483284.95</v>
      </c>
      <c r="K28" s="39">
        <f>K29</f>
        <v>70471588.799999997</v>
      </c>
      <c r="L28" s="40">
        <f t="shared" si="8"/>
        <v>63.784842052707269</v>
      </c>
      <c r="M28" s="34"/>
    </row>
    <row r="29" spans="2:13" s="35" customFormat="1" ht="47.25" outlineLevel="6" x14ac:dyDescent="0.3">
      <c r="B29" s="21" t="s">
        <v>45</v>
      </c>
      <c r="C29" s="14" t="s">
        <v>16</v>
      </c>
      <c r="D29" s="14" t="s">
        <v>7</v>
      </c>
      <c r="E29" s="14" t="s">
        <v>44</v>
      </c>
      <c r="F29" s="14" t="s">
        <v>8</v>
      </c>
      <c r="G29" s="14" t="s">
        <v>46</v>
      </c>
      <c r="H29" s="30" t="s">
        <v>25</v>
      </c>
      <c r="I29" s="31">
        <v>0</v>
      </c>
      <c r="J29" s="32">
        <f>J30</f>
        <v>110483284.95</v>
      </c>
      <c r="K29" s="32">
        <f>K30</f>
        <v>70471588.799999997</v>
      </c>
      <c r="L29" s="33">
        <f t="shared" si="8"/>
        <v>63.784842052707269</v>
      </c>
      <c r="M29" s="34"/>
    </row>
    <row r="30" spans="2:13" s="35" customFormat="1" ht="47.25" outlineLevel="4" x14ac:dyDescent="0.3">
      <c r="B30" s="28" t="s">
        <v>32</v>
      </c>
      <c r="C30" s="29" t="s">
        <v>16</v>
      </c>
      <c r="D30" s="29" t="s">
        <v>7</v>
      </c>
      <c r="E30" s="16" t="s">
        <v>44</v>
      </c>
      <c r="F30" s="29" t="s">
        <v>8</v>
      </c>
      <c r="G30" s="14" t="s">
        <v>46</v>
      </c>
      <c r="H30" s="29" t="s">
        <v>9</v>
      </c>
      <c r="I30" s="31">
        <v>0</v>
      </c>
      <c r="J30" s="32">
        <f>J31</f>
        <v>110483284.95</v>
      </c>
      <c r="K30" s="32">
        <f>K31</f>
        <v>70471588.799999997</v>
      </c>
      <c r="L30" s="33">
        <f t="shared" si="8"/>
        <v>63.784842052707269</v>
      </c>
      <c r="M30" s="34"/>
    </row>
    <row r="31" spans="2:13" s="35" customFormat="1" ht="18.75" outlineLevel="5" x14ac:dyDescent="0.3">
      <c r="B31" s="28" t="s">
        <v>33</v>
      </c>
      <c r="C31" s="29" t="s">
        <v>16</v>
      </c>
      <c r="D31" s="29" t="s">
        <v>7</v>
      </c>
      <c r="E31" s="16" t="s">
        <v>44</v>
      </c>
      <c r="F31" s="29" t="s">
        <v>8</v>
      </c>
      <c r="G31" s="14" t="s">
        <v>46</v>
      </c>
      <c r="H31" s="29" t="s">
        <v>10</v>
      </c>
      <c r="I31" s="31">
        <v>0</v>
      </c>
      <c r="J31" s="32">
        <v>110483284.95</v>
      </c>
      <c r="K31" s="33">
        <v>70471588.799999997</v>
      </c>
      <c r="L31" s="33">
        <f t="shared" si="8"/>
        <v>63.784842052707269</v>
      </c>
      <c r="M31" s="34"/>
    </row>
    <row r="32" spans="2:13" s="7" customFormat="1" ht="22.5" customHeight="1" outlineLevel="1" x14ac:dyDescent="0.3">
      <c r="B32" s="49" t="s">
        <v>39</v>
      </c>
      <c r="C32" s="49"/>
      <c r="D32" s="49"/>
      <c r="E32" s="49"/>
      <c r="F32" s="49"/>
      <c r="G32" s="49"/>
      <c r="H32" s="49"/>
      <c r="I32" s="20">
        <f>I8+I15+I21</f>
        <v>22872300</v>
      </c>
      <c r="J32" s="20">
        <f>J8+J15+J21</f>
        <v>131476832.29000001</v>
      </c>
      <c r="K32" s="20">
        <f>K8+K15+K21</f>
        <v>88502464.140000001</v>
      </c>
      <c r="L32" s="18">
        <f t="shared" ref="L32" si="9">K32/J32*100</f>
        <v>67.314113519855013</v>
      </c>
      <c r="M32" s="8"/>
    </row>
    <row r="33" spans="2:13" s="7" customFormat="1" ht="18.75" outlineLevel="2" x14ac:dyDescent="0.3">
      <c r="B33" s="24"/>
      <c r="C33" s="24"/>
      <c r="D33" s="24"/>
      <c r="E33" s="24"/>
      <c r="F33" s="24"/>
      <c r="G33" s="24"/>
      <c r="H33" s="24"/>
      <c r="I33" s="25"/>
      <c r="J33" s="24"/>
      <c r="K33" s="24"/>
      <c r="L33" s="24"/>
      <c r="M33" s="8"/>
    </row>
  </sheetData>
  <autoFilter ref="B4:L32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</autoFilter>
  <mergeCells count="16">
    <mergeCell ref="B1:L1"/>
    <mergeCell ref="B2:L2"/>
    <mergeCell ref="B3:L3"/>
    <mergeCell ref="B4:L4"/>
    <mergeCell ref="B32:H32"/>
    <mergeCell ref="I5:I6"/>
    <mergeCell ref="J5:J6"/>
    <mergeCell ref="K5:K6"/>
    <mergeCell ref="L5:L6"/>
    <mergeCell ref="B5:B6"/>
    <mergeCell ref="C5:C6"/>
    <mergeCell ref="D5:D6"/>
    <mergeCell ref="E5:E6"/>
    <mergeCell ref="F5:F6"/>
    <mergeCell ref="G5:G6"/>
    <mergeCell ref="H5:H6"/>
  </mergeCells>
  <pageMargins left="0.98402780000000001" right="0.59027779999999996" top="0.59027779999999996" bottom="0.59027779999999996" header="0.39374999999999999" footer="0.39374999999999999"/>
  <pageSetup paperSize="9"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1.12.2022&lt;/string&gt;&#10;  &lt;/DateInfo&gt;&#10;  &lt;Code&gt;SQUERY_GENERATOR1&lt;/Code&gt;&#10;  &lt;ObjectCode&gt;SQUERY_GENERATOR1&lt;/ObjectCode&gt;&#10;  &lt;DocName&gt;Исполнение расходов областного бюджета целевым статьям (копия от 29.04.2021 12_39_25)(Генератор отчетов с произвольной группировкой)&lt;/DocName&gt;&#10;  &lt;VariantName&gt;Исполнение расходов областного бюджета целевым статьям (копия от 29.04.2021 12:39:25)&lt;/VariantName&gt;&#10;  &lt;VariantLink&gt;306345736&lt;/VariantLink&gt;&#10;  &lt;SvodReportLink xsi:nil=&quot;true&quot; /&gt;&#10;  &lt;ReportLink&gt;365962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543BA3C-6650-46EC-94AB-4B09B4E53E5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COMPUTER-12\User</dc:creator>
  <cp:lastModifiedBy>Admin</cp:lastModifiedBy>
  <cp:lastPrinted>2023-02-08T12:16:57Z</cp:lastPrinted>
  <dcterms:created xsi:type="dcterms:W3CDTF">2023-02-08T07:16:57Z</dcterms:created>
  <dcterms:modified xsi:type="dcterms:W3CDTF">2025-02-17T07:16:45Z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расходов областного бюджета целевым статьям (копия от 29.04.2021 12_39_25)(Генератор отчетов с произвольной группировкой)</vt:lpwstr>
  </property>
  <property fmtid="{D5CDD505-2E9C-101B-9397-08002B2CF9AE}" pid="3" name="Название отчета">
    <vt:lpwstr>Исполнение расходов областного бюджета целевым статьям (копия от 29.04.2021 12_39_25)(2).xlsx</vt:lpwstr>
  </property>
  <property fmtid="{D5CDD505-2E9C-101B-9397-08002B2CF9AE}" pid="4" name="Версия клиента">
    <vt:lpwstr>22.1.38.1070 (.NET 4.7.2)</vt:lpwstr>
  </property>
  <property fmtid="{D5CDD505-2E9C-101B-9397-08002B2CF9AE}" pid="5" name="Версия базы">
    <vt:lpwstr>22.1.1542.321669085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Budget_ALLFO_2022</vt:lpwstr>
  </property>
  <property fmtid="{D5CDD505-2E9C-101B-9397-08002B2CF9AE}" pid="9" name="Пользователь">
    <vt:lpwstr>us_27020</vt:lpwstr>
  </property>
  <property fmtid="{D5CDD505-2E9C-101B-9397-08002B2CF9AE}" pid="10" name="Шаблон">
    <vt:lpwstr>SQR_GENERATOR2016.XLT</vt:lpwstr>
  </property>
  <property fmtid="{D5CDD505-2E9C-101B-9397-08002B2CF9AE}" pid="11" name="Локальная база">
    <vt:lpwstr>используется</vt:lpwstr>
  </property>
</Properties>
</file>